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ADOS FINANCIEROS 2021\"/>
    </mc:Choice>
  </mc:AlternateContent>
  <xr:revisionPtr revIDLastSave="0" documentId="13_ncr:1_{382F4AD2-04B0-4A8B-82B6-2B7377B6D1B1}" xr6:coauthVersionLast="47" xr6:coauthVersionMax="47" xr10:uidLastSave="{00000000-0000-0000-0000-000000000000}"/>
  <bookViews>
    <workbookView xWindow="-120" yWindow="-120" windowWidth="29040" windowHeight="15840" xr2:uid="{E76DB9E3-668C-4E16-9D8F-76B55766C1A6}"/>
  </bookViews>
  <sheets>
    <sheet name="EAPEOG" sheetId="1" r:id="rId1"/>
  </sheets>
  <externalReferences>
    <externalReference r:id="rId2"/>
  </externalReferences>
  <definedNames>
    <definedName name="ADMINISTRATIVA">[1]EADP!$A$3:$C$41</definedName>
    <definedName name="FUNC">[1]EADP!$D$47:$F$94</definedName>
    <definedName name="FUNCIONAL">[1]EADP!$D$47:$F$94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E84" i="1" s="1"/>
  <c r="F12" i="1"/>
  <c r="I12" i="1" s="1"/>
  <c r="G12" i="1"/>
  <c r="H12" i="1"/>
  <c r="I13" i="1"/>
  <c r="I14" i="1"/>
  <c r="I15" i="1"/>
  <c r="I16" i="1"/>
  <c r="I17" i="1"/>
  <c r="I18" i="1"/>
  <c r="I19" i="1"/>
  <c r="D20" i="1"/>
  <c r="E20" i="1"/>
  <c r="F20" i="1"/>
  <c r="G20" i="1"/>
  <c r="H20" i="1"/>
  <c r="I20" i="1"/>
  <c r="I21" i="1"/>
  <c r="I22" i="1"/>
  <c r="I23" i="1"/>
  <c r="I24" i="1"/>
  <c r="I25" i="1"/>
  <c r="I26" i="1"/>
  <c r="I27" i="1"/>
  <c r="I28" i="1"/>
  <c r="I29" i="1"/>
  <c r="D30" i="1"/>
  <c r="E30" i="1"/>
  <c r="F30" i="1"/>
  <c r="I30" i="1" s="1"/>
  <c r="G30" i="1"/>
  <c r="H30" i="1"/>
  <c r="I31" i="1"/>
  <c r="I32" i="1"/>
  <c r="I33" i="1"/>
  <c r="I34" i="1"/>
  <c r="I35" i="1"/>
  <c r="I36" i="1"/>
  <c r="I37" i="1"/>
  <c r="I38" i="1"/>
  <c r="I39" i="1"/>
  <c r="D40" i="1"/>
  <c r="D84" i="1" s="1"/>
  <c r="E40" i="1"/>
  <c r="F40" i="1"/>
  <c r="G40" i="1"/>
  <c r="H40" i="1"/>
  <c r="I40" i="1"/>
  <c r="I41" i="1"/>
  <c r="I42" i="1"/>
  <c r="I43" i="1"/>
  <c r="I44" i="1"/>
  <c r="I45" i="1"/>
  <c r="I46" i="1"/>
  <c r="I47" i="1"/>
  <c r="I48" i="1"/>
  <c r="I49" i="1"/>
  <c r="D50" i="1"/>
  <c r="E50" i="1"/>
  <c r="F50" i="1"/>
  <c r="I50" i="1" s="1"/>
  <c r="G50" i="1"/>
  <c r="H50" i="1"/>
  <c r="I51" i="1"/>
  <c r="I52" i="1"/>
  <c r="I53" i="1"/>
  <c r="I54" i="1"/>
  <c r="I55" i="1"/>
  <c r="I56" i="1"/>
  <c r="I57" i="1"/>
  <c r="I58" i="1"/>
  <c r="I59" i="1"/>
  <c r="D60" i="1"/>
  <c r="E60" i="1"/>
  <c r="F60" i="1"/>
  <c r="G60" i="1"/>
  <c r="H60" i="1"/>
  <c r="I60" i="1"/>
  <c r="I61" i="1"/>
  <c r="I62" i="1"/>
  <c r="I63" i="1"/>
  <c r="D64" i="1"/>
  <c r="E64" i="1"/>
  <c r="F64" i="1"/>
  <c r="I64" i="1" s="1"/>
  <c r="G64" i="1"/>
  <c r="H64" i="1"/>
  <c r="I65" i="1"/>
  <c r="I66" i="1"/>
  <c r="I67" i="1"/>
  <c r="I68" i="1"/>
  <c r="I69" i="1"/>
  <c r="I70" i="1"/>
  <c r="I71" i="1"/>
  <c r="D72" i="1"/>
  <c r="E72" i="1"/>
  <c r="F72" i="1"/>
  <c r="I72" i="1" s="1"/>
  <c r="G72" i="1"/>
  <c r="G84" i="1" s="1"/>
  <c r="H72" i="1"/>
  <c r="I73" i="1"/>
  <c r="I74" i="1"/>
  <c r="I75" i="1"/>
  <c r="D76" i="1"/>
  <c r="E76" i="1"/>
  <c r="F76" i="1"/>
  <c r="G76" i="1"/>
  <c r="H76" i="1"/>
  <c r="I76" i="1"/>
  <c r="I77" i="1"/>
  <c r="I78" i="1"/>
  <c r="I79" i="1"/>
  <c r="I80" i="1"/>
  <c r="I81" i="1"/>
  <c r="I82" i="1"/>
  <c r="I83" i="1"/>
  <c r="H84" i="1"/>
  <c r="F84" i="1" l="1"/>
  <c r="I84" i="1" s="1"/>
</calcChain>
</file>

<file path=xl/sharedStrings.xml><?xml version="1.0" encoding="utf-8"?>
<sst xmlns="http://schemas.openxmlformats.org/spreadsheetml/2006/main" count="96" uniqueCount="94">
  <si>
    <t>TESORERO MUNICIPAL</t>
  </si>
  <si>
    <t>PRESIDENTE MUNICIPAL</t>
  </si>
  <si>
    <t>MTRO. LUIS ARTURO MONTIEL AGUIRRE</t>
  </si>
  <si>
    <t>MTRO. J.GUILLERMO VELAZQUEZ GUTIERREZ</t>
  </si>
  <si>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</si>
  <si>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</si>
  <si>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</si>
  <si>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</si>
  <si>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</si>
  <si>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</si>
  <si>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</si>
  <si>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</si>
  <si>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</si>
  <si>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</si>
  <si>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</si>
  <si>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</si>
  <si>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</si>
  <si>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</si>
  <si>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</si>
  <si>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</si>
  <si>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</si>
  <si>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</si>
  <si>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</si>
  <si>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</si>
  <si>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</si>
  <si>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</si>
  <si>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</si>
  <si>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</si>
  <si>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</si>
  <si>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</si>
  <si>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</si>
  <si>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</si>
  <si>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</si>
  <si>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</si>
  <si>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</si>
  <si>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</si>
  <si>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</si>
  <si>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</si>
  <si>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</si>
  <si>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</si>
  <si>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</si>
  <si>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</si>
  <si>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</si>
  <si>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</si>
  <si>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</si>
  <si>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</si>
  <si>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</si>
  <si>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</si>
  <si>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</si>
  <si>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</si>
  <si>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</si>
  <si>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</si>
  <si>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</si>
  <si>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</si>
  <si>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</si>
  <si>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</si>
  <si>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</si>
  <si>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</si>
  <si>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</si>
  <si>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</si>
  <si>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</si>
  <si>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</si>
  <si>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</si>
  <si>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</si>
  <si>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</si>
  <si>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</si>
  <si>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</si>
  <si>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</si>
  <si>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</si>
  <si>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</si>
  <si>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</si>
  <si>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</si>
  <si>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</si>
  <si>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</si>
  <si>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</si>
  <si>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</si>
  <si>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</si>
  <si>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</si>
  <si>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</si>
  <si>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</si>
  <si>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</si>
  <si>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</si>
  <si>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</si>
  <si>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</si>
  <si>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</si>
  <si>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</si>
  <si>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</si>
  <si>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</si>
  <si>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</si>
  <si>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</si>
  <si>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30 de Septiembre de 2021</t>
  </si>
  <si>
    <t>Clasificación por Objeto del Gasto (Capítulo y Concepto)</t>
  </si>
  <si>
    <t>Estado Analítico del Ejercicio del Presupuesto de Egresos</t>
  </si>
  <si>
    <t xml:space="preserve">MUNICIPIO DE ATLIXCO PUEBLA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</si>
</sst>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indexed="8"/>
      <name val="Calibri"/>
    </font>
    <font>
      <sz val="8"/>
      <color indexed="8"/>
      <name val="Calibri"/>
    </font>
    <font>
      <sz val="9"/>
      <name val="Calibri"/>
    </font>
    <font>
      <sz val="9"/>
      <color indexed="8"/>
      <name val="Calibri"/>
    </font>
    <font>
      <sz val="11"/>
      <color indexed="10"/>
      <name val="Calibri"/>
    </font>
    <font>
      <b/>
      <sz val="9"/>
      <name val="Calibri"/>
    </font>
    <font>
      <b/>
      <sz val="9"/>
      <color indexed="8"/>
      <name val="Calibri"/>
    </font>
    <font>
      <b/>
      <sz val="9"/>
      <color indexed="9"/>
      <name val="Calibri"/>
    </font>
    <font>
      <b/>
      <sz val="10"/>
      <color indexed="9"/>
      <name val="Calibri"/>
    </font>
    <font>
      <b/>
      <sz val="11"/>
      <color indexed="9"/>
      <name val="Calibri"/>
    </font>
    <font>
      <b/>
      <sz val="8"/>
      <color indexed="10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23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4" fontId="2" fillId="0" borderId="0" xfId="0" applyNumberFormat="1" applyFont="1"/>
    <xf numFmtId="0" fontId="2" fillId="0" borderId="0" xfId="0" applyFont="1"/>
    <xf numFmtId="49" fontId="3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/>
    <xf numFmtId="0" fontId="6" fillId="0" borderId="0" xfId="0" applyFont="1" applyAlignment="1">
      <alignment horizontal="center"/>
    </xf>
    <xf numFmtId="0" fontId="1" fillId="0" borderId="1" xfId="0" applyFont="1" applyBorder="1"/>
    <xf numFmtId="4" fontId="4" fillId="0" borderId="0" xfId="0" applyNumberFormat="1" applyFont="1"/>
    <xf numFmtId="0" fontId="7" fillId="0" borderId="3" xfId="0" applyFont="1" applyBorder="1"/>
    <xf numFmtId="4" fontId="7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/>
    <xf numFmtId="4" fontId="1" fillId="0" borderId="0" xfId="0" applyNumberFormat="1" applyFont="1"/>
    <xf numFmtId="0" fontId="1" fillId="0" borderId="3" xfId="0" applyFont="1" applyBorder="1"/>
    <xf numFmtId="4" fontId="7" fillId="0" borderId="8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7" xfId="0" applyFont="1" applyBorder="1"/>
    <xf numFmtId="4" fontId="7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" fontId="1" fillId="0" borderId="0" xfId="0" applyNumberFormat="1" applyFont="1"/>
    <xf numFmtId="4" fontId="7" fillId="0" borderId="12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4" fontId="8" fillId="2" borderId="4" xfId="0" applyNumberFormat="1" applyFont="1" applyFill="1" applyBorder="1" applyAlignment="1">
      <alignment horizontal="center" vertical="center" wrapText="1"/>
    </xf>
    <xf numFmtId="0" fontId="2" fillId="0" borderId="15" xfId="0" applyFont="1" applyBorder="1"/>
    <xf numFmtId="4" fontId="2" fillId="0" borderId="15" xfId="0" applyNumberFormat="1" applyFont="1" applyBorder="1"/>
    <xf numFmtId="49" fontId="9" fillId="2" borderId="9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0" xfId="0" applyNumberFormat="1" applyFont="1" applyFill="1" applyBorder="1" applyAlignment="1">
      <alignment horizontal="center"/>
    </xf>
    <xf numFmtId="49" fontId="9" fillId="2" borderId="7" xfId="0" applyNumberFormat="1" applyFont="1" applyFill="1" applyBorder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10" fillId="2" borderId="7" xfId="0" applyNumberFormat="1" applyFont="1" applyFill="1" applyBorder="1" applyAlignment="1">
      <alignment horizontal="center"/>
    </xf>
    <xf numFmtId="49" fontId="10" fillId="2" borderId="0" xfId="0" applyNumberFormat="1" applyFont="1" applyFill="1" applyAlignment="1">
      <alignment horizontal="center"/>
    </xf>
    <xf numFmtId="49" fontId="10" fillId="2" borderId="3" xfId="0" applyNumberFormat="1" applyFont="1" applyFill="1" applyBorder="1" applyAlignment="1">
      <alignment horizontal="center"/>
    </xf>
    <xf numFmtId="49" fontId="11" fillId="2" borderId="13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2" borderId="1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DOP%203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1">
          <cell r="C11" t="str">
            <v>DEUDA PÚBLICA</v>
          </cell>
        </row>
        <row r="12">
          <cell r="C12" t="str">
            <v xml:space="preserve">Corto Plazo               </v>
          </cell>
        </row>
        <row r="13">
          <cell r="C13" t="str">
            <v>Deuda Interna</v>
          </cell>
        </row>
        <row r="18">
          <cell r="C18" t="str">
            <v>Deuda Externa</v>
          </cell>
        </row>
        <row r="24">
          <cell r="C24" t="str">
            <v xml:space="preserve">              Subtotal a Corto Plazo</v>
          </cell>
        </row>
        <row r="26">
          <cell r="C26" t="str">
            <v xml:space="preserve">Largo Plazo           </v>
          </cell>
        </row>
        <row r="27">
          <cell r="C27" t="str">
            <v>Deuda Interna</v>
          </cell>
        </row>
        <row r="32">
          <cell r="C32" t="str">
            <v>Deuda Externa</v>
          </cell>
        </row>
        <row r="38">
          <cell r="C38" t="str">
            <v xml:space="preserve">                Subtotal a Largo Plazo</v>
          </cell>
        </row>
        <row r="40">
          <cell r="C40" t="str">
            <v>Otros Pasivos</v>
          </cell>
        </row>
        <row r="49">
          <cell r="D49" t="str">
            <v>MTRO. J.GUILLERMO VELAZQUEZ GUTIERREZ</v>
          </cell>
        </row>
        <row r="50">
          <cell r="D50" t="str">
            <v>PRESIDENTE MUNICIPAL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5A6B7-BD3C-43FC-A05E-F942D43515C6}">
  <dimension ref="A1:L93"/>
  <sheetViews>
    <sheetView tabSelected="1" topLeftCell="A4" zoomScale="145" zoomScaleNormal="145" workbookViewId="0">
      <selection activeCell="F80" sqref="F80"/>
    </sheetView>
  </sheetViews>
  <sheetFormatPr baseColWidth="10" defaultRowHeight="15" x14ac:dyDescent="0.25"/>
  <cols>
    <col min="1" max="1" width="2.42578125" style="1" customWidth="1"/>
    <col min="2" max="2" width="4.5703125" style="1" customWidth="1"/>
    <col min="3" max="3" width="57.28515625" style="1" customWidth="1"/>
    <col min="4" max="9" width="12.7109375" style="1" customWidth="1"/>
    <col min="10" max="10" width="3.7109375" style="1" customWidth="1"/>
    <col min="11" max="11" width="12.7109375" style="1" customWidth="1"/>
    <col min="12" max="16384" width="11.42578125" style="1"/>
  </cols>
  <sheetData>
    <row r="1" spans="1:12" s="1" customFormat="1" ht="7.5" customHeight="1" x14ac:dyDescent="0.25">
      <c r="A1" s="27"/>
      <c r="B1" s="55"/>
      <c r="C1" s="54"/>
      <c r="D1" s="54"/>
      <c r="E1" s="54"/>
      <c r="F1" s="54"/>
      <c r="G1" s="54"/>
      <c r="H1" s="54"/>
      <c r="I1" s="53"/>
      <c r="J1" s="22"/>
    </row>
    <row r="2" spans="1:12" s="1" customFormat="1" ht="15.2" customHeight="1" x14ac:dyDescent="0.25">
      <c r="A2" s="27"/>
      <c r="B2" s="52" t="s">
        <v>93</v>
      </c>
      <c r="C2" s="51"/>
      <c r="D2" s="51"/>
      <c r="E2" s="51"/>
      <c r="F2" s="51"/>
      <c r="G2" s="51"/>
      <c r="H2" s="51"/>
      <c r="I2" s="50"/>
      <c r="J2" s="22"/>
    </row>
    <row r="3" spans="1:12" s="1" customFormat="1" ht="15.2" customHeight="1" x14ac:dyDescent="0.25">
      <c r="A3" s="27"/>
      <c r="B3" s="52"/>
      <c r="C3" s="51"/>
      <c r="D3" s="51"/>
      <c r="E3" s="51"/>
      <c r="F3" s="51"/>
      <c r="G3" s="51"/>
      <c r="H3" s="51"/>
      <c r="I3" s="50"/>
      <c r="J3" s="22"/>
    </row>
    <row r="4" spans="1:12" s="1" customFormat="1" ht="15.2" customHeight="1" x14ac:dyDescent="0.25">
      <c r="A4" s="27"/>
      <c r="B4" s="49" t="s">
        <v>92</v>
      </c>
      <c r="C4" s="48"/>
      <c r="D4" s="48"/>
      <c r="E4" s="48"/>
      <c r="F4" s="48"/>
      <c r="G4" s="48"/>
      <c r="H4" s="48"/>
      <c r="I4" s="47"/>
      <c r="J4" s="22"/>
    </row>
    <row r="5" spans="1:12" s="1" customFormat="1" ht="15.2" customHeight="1" x14ac:dyDescent="0.25">
      <c r="A5" s="27"/>
      <c r="B5" s="49" t="s">
        <v>91</v>
      </c>
      <c r="C5" s="48"/>
      <c r="D5" s="48"/>
      <c r="E5" s="48"/>
      <c r="F5" s="48"/>
      <c r="G5" s="48"/>
      <c r="H5" s="48"/>
      <c r="I5" s="47"/>
      <c r="J5" s="22"/>
    </row>
    <row r="6" spans="1:12" s="1" customFormat="1" ht="15.2" customHeight="1" x14ac:dyDescent="0.25">
      <c r="A6" s="27"/>
      <c r="B6" s="49" t="s">
        <v>90</v>
      </c>
      <c r="C6" s="48"/>
      <c r="D6" s="48"/>
      <c r="E6" s="48"/>
      <c r="F6" s="48"/>
      <c r="G6" s="48"/>
      <c r="H6" s="48"/>
      <c r="I6" s="47"/>
      <c r="J6" s="22"/>
    </row>
    <row r="7" spans="1:12" s="1" customFormat="1" ht="15.2" customHeight="1" x14ac:dyDescent="0.25">
      <c r="A7" s="27"/>
      <c r="B7" s="46" t="s">
        <v>89</v>
      </c>
      <c r="C7" s="45"/>
      <c r="D7" s="45"/>
      <c r="E7" s="45"/>
      <c r="F7" s="45"/>
      <c r="G7" s="45"/>
      <c r="H7" s="45"/>
      <c r="I7" s="44"/>
      <c r="J7" s="22"/>
    </row>
    <row r="8" spans="1:12" s="1" customFormat="1" x14ac:dyDescent="0.25">
      <c r="B8" s="42"/>
      <c r="C8" s="42"/>
      <c r="D8" s="42"/>
      <c r="E8" s="42"/>
      <c r="F8" s="42"/>
      <c r="G8" s="43"/>
      <c r="H8" s="43"/>
      <c r="I8" s="42"/>
    </row>
    <row r="9" spans="1:12" s="1" customFormat="1" ht="15.2" customHeight="1" x14ac:dyDescent="0.25">
      <c r="A9" s="27"/>
      <c r="B9" s="39" t="s">
        <v>88</v>
      </c>
      <c r="C9" s="39"/>
      <c r="D9" s="40" t="s">
        <v>87</v>
      </c>
      <c r="E9" s="40"/>
      <c r="F9" s="40"/>
      <c r="G9" s="40"/>
      <c r="H9" s="40"/>
      <c r="I9" s="40" t="s">
        <v>86</v>
      </c>
      <c r="J9" s="22"/>
    </row>
    <row r="10" spans="1:12" s="1" customFormat="1" ht="24.2" customHeight="1" x14ac:dyDescent="0.25">
      <c r="A10" s="27"/>
      <c r="B10" s="39"/>
      <c r="C10" s="39"/>
      <c r="D10" s="38" t="s">
        <v>85</v>
      </c>
      <c r="E10" s="38" t="s">
        <v>84</v>
      </c>
      <c r="F10" s="38" t="s">
        <v>83</v>
      </c>
      <c r="G10" s="41" t="s">
        <v>82</v>
      </c>
      <c r="H10" s="41" t="s">
        <v>81</v>
      </c>
      <c r="I10" s="40"/>
      <c r="J10" s="22"/>
    </row>
    <row r="11" spans="1:12" s="1" customFormat="1" ht="18.2" customHeight="1" x14ac:dyDescent="0.25">
      <c r="A11" s="27"/>
      <c r="B11" s="39"/>
      <c r="C11" s="39"/>
      <c r="D11" s="38">
        <v>1</v>
      </c>
      <c r="E11" s="38">
        <v>2</v>
      </c>
      <c r="F11" s="38" t="s">
        <v>80</v>
      </c>
      <c r="G11" s="38">
        <v>4</v>
      </c>
      <c r="H11" s="38">
        <v>5</v>
      </c>
      <c r="I11" s="38" t="s">
        <v>79</v>
      </c>
      <c r="J11" s="22"/>
    </row>
    <row r="12" spans="1:12" s="1" customFormat="1" ht="15.2" customHeight="1" x14ac:dyDescent="0.25">
      <c r="A12" s="27"/>
      <c r="B12" s="37" t="s">
        <v>78</v>
      </c>
      <c r="C12" s="36"/>
      <c r="D12" s="35">
        <f>SUM(D13:D19)</f>
        <v>154040625</v>
      </c>
      <c r="E12" s="35">
        <f>SUM(E13:E19)</f>
        <v>0</v>
      </c>
      <c r="F12" s="35">
        <f>SUM(F13:F19)</f>
        <v>154040625</v>
      </c>
      <c r="G12" s="35">
        <f>SUM(G13:G19)</f>
        <v>92946647.430000007</v>
      </c>
      <c r="H12" s="35">
        <f>SUM(H13:H19)</f>
        <v>92946647.430000007</v>
      </c>
      <c r="I12" s="35">
        <f>F12-G12</f>
        <v>61093977.569999993</v>
      </c>
      <c r="J12" s="22"/>
      <c r="K12" s="21"/>
    </row>
    <row r="13" spans="1:12" s="1" customFormat="1" x14ac:dyDescent="0.25">
      <c r="A13" s="27"/>
      <c r="B13" s="31"/>
      <c r="C13" s="30" t="s">
        <v>77</v>
      </c>
      <c r="D13" s="29">
        <v>100440000</v>
      </c>
      <c r="E13" s="29">
        <v>0</v>
      </c>
      <c r="F13" s="29">
        <v>100440000</v>
      </c>
      <c r="G13" s="29">
        <v>66633313.729999997</v>
      </c>
      <c r="H13" s="29">
        <v>66633313.729999997</v>
      </c>
      <c r="I13" s="28">
        <f>F13-G13</f>
        <v>33806686.270000003</v>
      </c>
      <c r="J13" s="22"/>
      <c r="K13" s="21"/>
      <c r="L13" s="34"/>
    </row>
    <row r="14" spans="1:12" s="1" customFormat="1" x14ac:dyDescent="0.25">
      <c r="A14" s="27"/>
      <c r="B14" s="31"/>
      <c r="C14" s="30" t="s">
        <v>76</v>
      </c>
      <c r="D14" s="29">
        <v>20220000</v>
      </c>
      <c r="E14" s="29">
        <v>0</v>
      </c>
      <c r="F14" s="29">
        <v>20220000</v>
      </c>
      <c r="G14" s="29">
        <v>15094266.49</v>
      </c>
      <c r="H14" s="29">
        <v>15094266.49</v>
      </c>
      <c r="I14" s="28">
        <f>F14-G14</f>
        <v>5125733.51</v>
      </c>
      <c r="J14" s="22"/>
      <c r="K14" s="21"/>
    </row>
    <row r="15" spans="1:12" s="1" customFormat="1" x14ac:dyDescent="0.25">
      <c r="A15" s="27"/>
      <c r="B15" s="31"/>
      <c r="C15" s="30" t="s">
        <v>75</v>
      </c>
      <c r="D15" s="29">
        <v>20025000</v>
      </c>
      <c r="E15" s="29">
        <v>3597676.29</v>
      </c>
      <c r="F15" s="29">
        <v>23622676.289999999</v>
      </c>
      <c r="G15" s="29">
        <v>9825024.6799999997</v>
      </c>
      <c r="H15" s="29">
        <v>9825024.6799999997</v>
      </c>
      <c r="I15" s="28">
        <f>F15-G15</f>
        <v>13797651.609999999</v>
      </c>
      <c r="J15" s="22"/>
      <c r="K15" s="21"/>
      <c r="L15" s="34"/>
    </row>
    <row r="16" spans="1:12" s="1" customFormat="1" x14ac:dyDescent="0.25">
      <c r="A16" s="27"/>
      <c r="B16" s="31"/>
      <c r="C16" s="30" t="s">
        <v>74</v>
      </c>
      <c r="D16" s="29">
        <v>550000</v>
      </c>
      <c r="E16" s="29">
        <v>0</v>
      </c>
      <c r="F16" s="29">
        <v>550000</v>
      </c>
      <c r="G16" s="29">
        <v>499973.35</v>
      </c>
      <c r="H16" s="29">
        <v>499973.35</v>
      </c>
      <c r="I16" s="28">
        <f>F16-G16</f>
        <v>50026.650000000023</v>
      </c>
      <c r="J16" s="22"/>
      <c r="K16" s="21"/>
      <c r="L16" s="34"/>
    </row>
    <row r="17" spans="1:12" s="1" customFormat="1" x14ac:dyDescent="0.25">
      <c r="A17" s="27"/>
      <c r="B17" s="31"/>
      <c r="C17" s="30" t="s">
        <v>73</v>
      </c>
      <c r="D17" s="29">
        <v>0</v>
      </c>
      <c r="E17" s="29">
        <v>4000000</v>
      </c>
      <c r="F17" s="29">
        <v>4000000</v>
      </c>
      <c r="G17" s="29">
        <v>770481.59</v>
      </c>
      <c r="H17" s="29">
        <v>770481.59</v>
      </c>
      <c r="I17" s="28">
        <f>F17-G17</f>
        <v>3229518.41</v>
      </c>
      <c r="J17" s="22"/>
      <c r="K17" s="21"/>
      <c r="L17" s="34"/>
    </row>
    <row r="18" spans="1:12" s="1" customFormat="1" x14ac:dyDescent="0.25">
      <c r="A18" s="27"/>
      <c r="B18" s="31"/>
      <c r="C18" s="30" t="s">
        <v>72</v>
      </c>
      <c r="D18" s="29">
        <v>10245625</v>
      </c>
      <c r="E18" s="29">
        <v>-7597676.29</v>
      </c>
      <c r="F18" s="29">
        <v>2647948.71</v>
      </c>
      <c r="G18" s="29">
        <v>0</v>
      </c>
      <c r="H18" s="29">
        <v>0</v>
      </c>
      <c r="I18" s="28">
        <f>F18-G18</f>
        <v>2647948.71</v>
      </c>
      <c r="J18" s="22"/>
      <c r="K18" s="21"/>
      <c r="L18" s="34"/>
    </row>
    <row r="19" spans="1:12" s="1" customFormat="1" x14ac:dyDescent="0.25">
      <c r="A19" s="27"/>
      <c r="B19" s="31"/>
      <c r="C19" s="30" t="s">
        <v>71</v>
      </c>
      <c r="D19" s="29">
        <v>2560000</v>
      </c>
      <c r="E19" s="29">
        <v>0</v>
      </c>
      <c r="F19" s="29">
        <v>2560000</v>
      </c>
      <c r="G19" s="29">
        <v>123587.59</v>
      </c>
      <c r="H19" s="29">
        <v>123587.59</v>
      </c>
      <c r="I19" s="28">
        <f>F19-G19</f>
        <v>2436412.41</v>
      </c>
      <c r="J19" s="22"/>
      <c r="K19" s="21"/>
      <c r="L19" s="34"/>
    </row>
    <row r="20" spans="1:12" s="1" customFormat="1" ht="15.2" customHeight="1" x14ac:dyDescent="0.25">
      <c r="A20" s="27"/>
      <c r="B20" s="33" t="s">
        <v>70</v>
      </c>
      <c r="C20" s="32"/>
      <c r="D20" s="28">
        <f>SUM(D21:D29)</f>
        <v>47633474.260000005</v>
      </c>
      <c r="E20" s="28">
        <f>SUM(E21:E29)</f>
        <v>3023097.8800000004</v>
      </c>
      <c r="F20" s="28">
        <f>SUM(F21:F29)</f>
        <v>50656572.139999993</v>
      </c>
      <c r="G20" s="28">
        <f>SUM(G21:G29)</f>
        <v>33996210.980000004</v>
      </c>
      <c r="H20" s="28">
        <f>SUM(H21:H29)</f>
        <v>33996210.980000004</v>
      </c>
      <c r="I20" s="28">
        <f>F20-G20</f>
        <v>16660361.159999989</v>
      </c>
      <c r="J20" s="22"/>
      <c r="K20" s="21"/>
    </row>
    <row r="21" spans="1:12" s="1" customFormat="1" x14ac:dyDescent="0.25">
      <c r="A21" s="27"/>
      <c r="B21" s="31"/>
      <c r="C21" s="30" t="s">
        <v>69</v>
      </c>
      <c r="D21" s="29">
        <v>9284908</v>
      </c>
      <c r="E21" s="29">
        <v>1386402.5</v>
      </c>
      <c r="F21" s="29">
        <v>10671310.5</v>
      </c>
      <c r="G21" s="29">
        <v>5742984.6799999997</v>
      </c>
      <c r="H21" s="29">
        <v>5742984.6799999997</v>
      </c>
      <c r="I21" s="28">
        <f>F21-G21</f>
        <v>4928325.82</v>
      </c>
      <c r="J21" s="22"/>
      <c r="K21" s="21"/>
      <c r="L21" s="34"/>
    </row>
    <row r="22" spans="1:12" s="1" customFormat="1" x14ac:dyDescent="0.25">
      <c r="A22" s="27"/>
      <c r="B22" s="31"/>
      <c r="C22" s="30" t="s">
        <v>68</v>
      </c>
      <c r="D22" s="29">
        <v>4166550</v>
      </c>
      <c r="E22" s="29">
        <v>-1013649.95</v>
      </c>
      <c r="F22" s="29">
        <v>3152900.05</v>
      </c>
      <c r="G22" s="29">
        <v>1021698.01</v>
      </c>
      <c r="H22" s="29">
        <v>1021698.01</v>
      </c>
      <c r="I22" s="28">
        <f>F22-G22</f>
        <v>2131202.04</v>
      </c>
      <c r="J22" s="22"/>
      <c r="K22" s="21"/>
      <c r="L22" s="34"/>
    </row>
    <row r="23" spans="1:12" s="1" customFormat="1" x14ac:dyDescent="0.25">
      <c r="A23" s="27"/>
      <c r="B23" s="31"/>
      <c r="C23" s="30" t="s">
        <v>67</v>
      </c>
      <c r="D23" s="29">
        <v>1500</v>
      </c>
      <c r="E23" s="29">
        <v>2938.97</v>
      </c>
      <c r="F23" s="29">
        <v>4438.97</v>
      </c>
      <c r="G23" s="29">
        <v>2938.97</v>
      </c>
      <c r="H23" s="29">
        <v>2938.97</v>
      </c>
      <c r="I23" s="28">
        <f>F23-G23</f>
        <v>1500.0000000000005</v>
      </c>
      <c r="J23" s="22"/>
      <c r="K23" s="21"/>
      <c r="L23" s="34"/>
    </row>
    <row r="24" spans="1:12" s="1" customFormat="1" x14ac:dyDescent="0.25">
      <c r="A24" s="27"/>
      <c r="B24" s="31"/>
      <c r="C24" s="30" t="s">
        <v>66</v>
      </c>
      <c r="D24" s="29">
        <v>3863462</v>
      </c>
      <c r="E24" s="29">
        <v>2293491.19</v>
      </c>
      <c r="F24" s="29">
        <v>6156953.1900000004</v>
      </c>
      <c r="G24" s="29">
        <v>4937577.62</v>
      </c>
      <c r="H24" s="29">
        <v>4937577.62</v>
      </c>
      <c r="I24" s="28">
        <f>F24-G24</f>
        <v>1219375.5700000003</v>
      </c>
      <c r="J24" s="22"/>
      <c r="K24" s="21"/>
      <c r="L24" s="34"/>
    </row>
    <row r="25" spans="1:12" s="1" customFormat="1" x14ac:dyDescent="0.25">
      <c r="A25" s="27"/>
      <c r="B25" s="31"/>
      <c r="C25" s="30" t="s">
        <v>65</v>
      </c>
      <c r="D25" s="29">
        <v>973250</v>
      </c>
      <c r="E25" s="29">
        <v>779562.41</v>
      </c>
      <c r="F25" s="29">
        <v>1752812.41</v>
      </c>
      <c r="G25" s="29">
        <v>1207720.82</v>
      </c>
      <c r="H25" s="29">
        <v>1207720.82</v>
      </c>
      <c r="I25" s="28">
        <f>F25-G25</f>
        <v>545091.58999999985</v>
      </c>
      <c r="J25" s="22"/>
      <c r="K25" s="21"/>
      <c r="L25" s="34"/>
    </row>
    <row r="26" spans="1:12" s="1" customFormat="1" x14ac:dyDescent="0.25">
      <c r="A26" s="27"/>
      <c r="B26" s="31"/>
      <c r="C26" s="30" t="s">
        <v>64</v>
      </c>
      <c r="D26" s="29">
        <v>25729500.260000002</v>
      </c>
      <c r="E26" s="29">
        <v>-450474.36</v>
      </c>
      <c r="F26" s="29">
        <v>25279025.899999999</v>
      </c>
      <c r="G26" s="29">
        <v>19185169.350000001</v>
      </c>
      <c r="H26" s="29">
        <v>19185169.350000001</v>
      </c>
      <c r="I26" s="28">
        <f>F26-G26</f>
        <v>6093856.549999997</v>
      </c>
      <c r="J26" s="22"/>
      <c r="K26" s="21"/>
      <c r="L26" s="34"/>
    </row>
    <row r="27" spans="1:12" s="1" customFormat="1" x14ac:dyDescent="0.25">
      <c r="A27" s="27"/>
      <c r="B27" s="31"/>
      <c r="C27" s="30" t="s">
        <v>63</v>
      </c>
      <c r="D27" s="29">
        <v>1462654</v>
      </c>
      <c r="E27" s="29">
        <v>-25045.68</v>
      </c>
      <c r="F27" s="29">
        <v>1437608.32</v>
      </c>
      <c r="G27" s="29">
        <v>582973.17000000004</v>
      </c>
      <c r="H27" s="29">
        <v>582973.17000000004</v>
      </c>
      <c r="I27" s="28">
        <f>F27-G27</f>
        <v>854635.15</v>
      </c>
      <c r="J27" s="22"/>
      <c r="K27" s="21"/>
      <c r="L27" s="34"/>
    </row>
    <row r="28" spans="1:12" s="1" customFormat="1" x14ac:dyDescent="0.25">
      <c r="A28" s="27"/>
      <c r="B28" s="31"/>
      <c r="C28" s="30" t="s">
        <v>62</v>
      </c>
      <c r="D28" s="29">
        <v>57000</v>
      </c>
      <c r="E28" s="29">
        <v>5444.58</v>
      </c>
      <c r="F28" s="29">
        <v>62444.58</v>
      </c>
      <c r="G28" s="29">
        <v>11617.3</v>
      </c>
      <c r="H28" s="29">
        <v>11617.3</v>
      </c>
      <c r="I28" s="28">
        <f>F28-G28</f>
        <v>50827.28</v>
      </c>
      <c r="J28" s="22"/>
      <c r="K28" s="21"/>
      <c r="L28" s="34"/>
    </row>
    <row r="29" spans="1:12" s="1" customFormat="1" x14ac:dyDescent="0.25">
      <c r="A29" s="27"/>
      <c r="B29" s="31"/>
      <c r="C29" s="30" t="s">
        <v>61</v>
      </c>
      <c r="D29" s="29">
        <v>2094650</v>
      </c>
      <c r="E29" s="29">
        <v>44428.22</v>
      </c>
      <c r="F29" s="29">
        <v>2139078.2200000002</v>
      </c>
      <c r="G29" s="29">
        <v>1303531.06</v>
      </c>
      <c r="H29" s="29">
        <v>1303531.06</v>
      </c>
      <c r="I29" s="28">
        <f>F29-G29</f>
        <v>835547.16000000015</v>
      </c>
      <c r="J29" s="22"/>
      <c r="K29" s="21"/>
      <c r="L29" s="34"/>
    </row>
    <row r="30" spans="1:12" s="1" customFormat="1" ht="15.2" customHeight="1" x14ac:dyDescent="0.25">
      <c r="A30" s="27"/>
      <c r="B30" s="33" t="s">
        <v>60</v>
      </c>
      <c r="C30" s="32"/>
      <c r="D30" s="28">
        <f>SUM(D31:D39)</f>
        <v>132847743</v>
      </c>
      <c r="E30" s="28">
        <f>SUM(E31:E39)</f>
        <v>20463025.630000003</v>
      </c>
      <c r="F30" s="28">
        <f>SUM(F31:F39)</f>
        <v>153310768.62999997</v>
      </c>
      <c r="G30" s="28">
        <f>SUM(G31:G39)</f>
        <v>89666265.830000013</v>
      </c>
      <c r="H30" s="28">
        <f>SUM(H31:H39)</f>
        <v>89619645.430000007</v>
      </c>
      <c r="I30" s="28">
        <f>F30-G30</f>
        <v>63644502.799999952</v>
      </c>
      <c r="J30" s="22"/>
      <c r="K30" s="21"/>
    </row>
    <row r="31" spans="1:12" s="1" customFormat="1" x14ac:dyDescent="0.25">
      <c r="A31" s="27"/>
      <c r="B31" s="31"/>
      <c r="C31" s="30" t="s">
        <v>59</v>
      </c>
      <c r="D31" s="29">
        <v>42895431.32</v>
      </c>
      <c r="E31" s="29">
        <v>-3078921.76</v>
      </c>
      <c r="F31" s="29">
        <v>39816509.560000002</v>
      </c>
      <c r="G31" s="29">
        <v>27913046.510000002</v>
      </c>
      <c r="H31" s="29">
        <v>27913046.510000002</v>
      </c>
      <c r="I31" s="28">
        <f>F31-G31</f>
        <v>11903463.050000001</v>
      </c>
      <c r="J31" s="22"/>
      <c r="K31" s="21"/>
      <c r="L31" s="34"/>
    </row>
    <row r="32" spans="1:12" s="1" customFormat="1" x14ac:dyDescent="0.25">
      <c r="A32" s="27"/>
      <c r="B32" s="31"/>
      <c r="C32" s="30" t="s">
        <v>58</v>
      </c>
      <c r="D32" s="29">
        <v>4600289</v>
      </c>
      <c r="E32" s="29">
        <v>3191249.87</v>
      </c>
      <c r="F32" s="29">
        <v>7791538.8700000001</v>
      </c>
      <c r="G32" s="29">
        <v>5827189.4500000002</v>
      </c>
      <c r="H32" s="29">
        <v>5827189.4500000002</v>
      </c>
      <c r="I32" s="28">
        <f>F32-G32</f>
        <v>1964349.42</v>
      </c>
      <c r="J32" s="22"/>
      <c r="K32" s="21"/>
      <c r="L32" s="34"/>
    </row>
    <row r="33" spans="1:12" s="1" customFormat="1" x14ac:dyDescent="0.25">
      <c r="A33" s="27"/>
      <c r="B33" s="31"/>
      <c r="C33" s="30" t="s">
        <v>57</v>
      </c>
      <c r="D33" s="29">
        <v>31752412.440000001</v>
      </c>
      <c r="E33" s="29">
        <v>1570173.52</v>
      </c>
      <c r="F33" s="29">
        <v>33322585.960000001</v>
      </c>
      <c r="G33" s="29">
        <v>17251179.07</v>
      </c>
      <c r="H33" s="29">
        <v>17204558.670000002</v>
      </c>
      <c r="I33" s="28">
        <f>F33-G33</f>
        <v>16071406.890000001</v>
      </c>
      <c r="J33" s="22"/>
      <c r="K33" s="21"/>
      <c r="L33" s="34"/>
    </row>
    <row r="34" spans="1:12" s="1" customFormat="1" x14ac:dyDescent="0.25">
      <c r="A34" s="27"/>
      <c r="B34" s="31"/>
      <c r="C34" s="30" t="s">
        <v>56</v>
      </c>
      <c r="D34" s="29">
        <v>1714000</v>
      </c>
      <c r="E34" s="29">
        <v>896620.56</v>
      </c>
      <c r="F34" s="29">
        <v>2610620.56</v>
      </c>
      <c r="G34" s="29">
        <v>1478561.13</v>
      </c>
      <c r="H34" s="29">
        <v>1478561.13</v>
      </c>
      <c r="I34" s="28">
        <f>F34-G34</f>
        <v>1132059.4300000002</v>
      </c>
      <c r="J34" s="22"/>
      <c r="K34" s="21"/>
      <c r="L34" s="34"/>
    </row>
    <row r="35" spans="1:12" s="1" customFormat="1" x14ac:dyDescent="0.25">
      <c r="A35" s="27"/>
      <c r="B35" s="31"/>
      <c r="C35" s="30" t="s">
        <v>55</v>
      </c>
      <c r="D35" s="29">
        <v>20810099.239999998</v>
      </c>
      <c r="E35" s="29">
        <v>24257429.16</v>
      </c>
      <c r="F35" s="29">
        <v>45067528.399999999</v>
      </c>
      <c r="G35" s="29">
        <v>23868155.550000001</v>
      </c>
      <c r="H35" s="29">
        <v>23868155.550000001</v>
      </c>
      <c r="I35" s="28">
        <f>F35-G35</f>
        <v>21199372.849999998</v>
      </c>
      <c r="J35" s="22"/>
      <c r="K35" s="21"/>
      <c r="L35" s="34"/>
    </row>
    <row r="36" spans="1:12" s="1" customFormat="1" x14ac:dyDescent="0.25">
      <c r="A36" s="27"/>
      <c r="B36" s="31"/>
      <c r="C36" s="30" t="s">
        <v>54</v>
      </c>
      <c r="D36" s="29">
        <v>6646000</v>
      </c>
      <c r="E36" s="29">
        <v>17509.2</v>
      </c>
      <c r="F36" s="29">
        <v>6663509.2000000002</v>
      </c>
      <c r="G36" s="29">
        <v>5487331.1600000001</v>
      </c>
      <c r="H36" s="29">
        <v>5487331.1600000001</v>
      </c>
      <c r="I36" s="28">
        <f>F36-G36</f>
        <v>1176178.04</v>
      </c>
      <c r="J36" s="22"/>
      <c r="K36" s="21"/>
      <c r="L36" s="34"/>
    </row>
    <row r="37" spans="1:12" s="1" customFormat="1" x14ac:dyDescent="0.25">
      <c r="A37" s="27"/>
      <c r="B37" s="31"/>
      <c r="C37" s="30" t="s">
        <v>53</v>
      </c>
      <c r="D37" s="29">
        <v>1280150</v>
      </c>
      <c r="E37" s="29">
        <v>-914928.52</v>
      </c>
      <c r="F37" s="29">
        <v>365221.48</v>
      </c>
      <c r="G37" s="29">
        <v>58600.51</v>
      </c>
      <c r="H37" s="29">
        <v>58600.51</v>
      </c>
      <c r="I37" s="28">
        <f>F37-G37</f>
        <v>306620.96999999997</v>
      </c>
      <c r="J37" s="22"/>
      <c r="K37" s="21"/>
      <c r="L37" s="34"/>
    </row>
    <row r="38" spans="1:12" s="1" customFormat="1" x14ac:dyDescent="0.25">
      <c r="A38" s="27"/>
      <c r="B38" s="31"/>
      <c r="C38" s="30" t="s">
        <v>52</v>
      </c>
      <c r="D38" s="29">
        <v>9297586</v>
      </c>
      <c r="E38" s="29">
        <v>-927170.84</v>
      </c>
      <c r="F38" s="29">
        <v>8370415.1600000001</v>
      </c>
      <c r="G38" s="29">
        <v>3157178.64</v>
      </c>
      <c r="H38" s="29">
        <v>3157178.64</v>
      </c>
      <c r="I38" s="28">
        <f>F38-G38</f>
        <v>5213236.5199999996</v>
      </c>
      <c r="J38" s="22"/>
      <c r="K38" s="21"/>
      <c r="L38" s="34"/>
    </row>
    <row r="39" spans="1:12" s="1" customFormat="1" x14ac:dyDescent="0.25">
      <c r="A39" s="27"/>
      <c r="B39" s="31"/>
      <c r="C39" s="30" t="s">
        <v>51</v>
      </c>
      <c r="D39" s="29">
        <v>13851775</v>
      </c>
      <c r="E39" s="29">
        <v>-4548935.5599999996</v>
      </c>
      <c r="F39" s="29">
        <v>9302839.4399999995</v>
      </c>
      <c r="G39" s="29">
        <v>4625023.8099999996</v>
      </c>
      <c r="H39" s="29">
        <v>4625023.8099999996</v>
      </c>
      <c r="I39" s="28">
        <f>F39-G39</f>
        <v>4677815.63</v>
      </c>
      <c r="J39" s="22"/>
      <c r="K39" s="21"/>
      <c r="L39" s="34"/>
    </row>
    <row r="40" spans="1:12" s="1" customFormat="1" ht="15.2" customHeight="1" x14ac:dyDescent="0.25">
      <c r="A40" s="27"/>
      <c r="B40" s="33" t="s">
        <v>50</v>
      </c>
      <c r="C40" s="32"/>
      <c r="D40" s="28">
        <f>SUM(D41:D49)</f>
        <v>17810046</v>
      </c>
      <c r="E40" s="28">
        <f>SUM(E41:E49)</f>
        <v>363621.23</v>
      </c>
      <c r="F40" s="28">
        <f>SUM(F41:F49)</f>
        <v>18173667.23</v>
      </c>
      <c r="G40" s="28">
        <f>SUM(G41:G49)</f>
        <v>10297667.140000001</v>
      </c>
      <c r="H40" s="28">
        <f>SUM(H41:H49)</f>
        <v>10297667.140000001</v>
      </c>
      <c r="I40" s="28">
        <f>F40-G40</f>
        <v>7876000.0899999999</v>
      </c>
      <c r="J40" s="22"/>
      <c r="K40" s="21"/>
    </row>
    <row r="41" spans="1:12" s="1" customFormat="1" x14ac:dyDescent="0.25">
      <c r="A41" s="27"/>
      <c r="B41" s="31"/>
      <c r="C41" s="30" t="s">
        <v>49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8">
        <f>F41-G41</f>
        <v>0</v>
      </c>
      <c r="J41" s="22"/>
      <c r="K41" s="21"/>
    </row>
    <row r="42" spans="1:12" s="1" customFormat="1" x14ac:dyDescent="0.25">
      <c r="A42" s="27"/>
      <c r="B42" s="31"/>
      <c r="C42" s="30" t="s">
        <v>48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8">
        <f>F42-G42</f>
        <v>0</v>
      </c>
      <c r="J42" s="22"/>
      <c r="K42" s="21"/>
    </row>
    <row r="43" spans="1:12" s="1" customFormat="1" x14ac:dyDescent="0.25">
      <c r="A43" s="27"/>
      <c r="B43" s="31"/>
      <c r="C43" s="30" t="s">
        <v>47</v>
      </c>
      <c r="D43" s="29">
        <v>234000</v>
      </c>
      <c r="E43" s="29">
        <v>0</v>
      </c>
      <c r="F43" s="29">
        <v>234000</v>
      </c>
      <c r="G43" s="29">
        <v>233999.82</v>
      </c>
      <c r="H43" s="29">
        <v>233999.82</v>
      </c>
      <c r="I43" s="28">
        <f>F43-G43</f>
        <v>0.17999999999301508</v>
      </c>
      <c r="J43" s="22"/>
      <c r="K43" s="21"/>
    </row>
    <row r="44" spans="1:12" s="1" customFormat="1" x14ac:dyDescent="0.25">
      <c r="A44" s="27"/>
      <c r="B44" s="31"/>
      <c r="C44" s="30" t="s">
        <v>46</v>
      </c>
      <c r="D44" s="29">
        <v>9021046</v>
      </c>
      <c r="E44" s="29">
        <v>343621.23</v>
      </c>
      <c r="F44" s="29">
        <v>9364667.2300000004</v>
      </c>
      <c r="G44" s="29">
        <v>4479956.08</v>
      </c>
      <c r="H44" s="29">
        <v>4479956.08</v>
      </c>
      <c r="I44" s="28">
        <f>F44-G44</f>
        <v>4884711.1500000004</v>
      </c>
      <c r="J44" s="22"/>
      <c r="K44" s="21"/>
    </row>
    <row r="45" spans="1:12" s="1" customFormat="1" x14ac:dyDescent="0.25">
      <c r="A45" s="27"/>
      <c r="B45" s="31"/>
      <c r="C45" s="30" t="s">
        <v>45</v>
      </c>
      <c r="D45" s="29">
        <v>8555000</v>
      </c>
      <c r="E45" s="29">
        <v>0</v>
      </c>
      <c r="F45" s="29">
        <v>8555000</v>
      </c>
      <c r="G45" s="29">
        <v>5583711.2400000002</v>
      </c>
      <c r="H45" s="29">
        <v>5583711.2400000002</v>
      </c>
      <c r="I45" s="28">
        <f>F45-G45</f>
        <v>2971288.76</v>
      </c>
      <c r="J45" s="22"/>
      <c r="K45" s="21"/>
    </row>
    <row r="46" spans="1:12" s="1" customFormat="1" x14ac:dyDescent="0.25">
      <c r="A46" s="27"/>
      <c r="B46" s="31"/>
      <c r="C46" s="30" t="s">
        <v>44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8">
        <f>F46-G46</f>
        <v>0</v>
      </c>
      <c r="J46" s="22"/>
      <c r="K46" s="21"/>
    </row>
    <row r="47" spans="1:12" s="1" customFormat="1" x14ac:dyDescent="0.25">
      <c r="A47" s="27"/>
      <c r="B47" s="31"/>
      <c r="C47" s="30" t="s">
        <v>43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8">
        <f>F47-G47</f>
        <v>0</v>
      </c>
      <c r="J47" s="22"/>
      <c r="K47" s="21"/>
    </row>
    <row r="48" spans="1:12" s="1" customFormat="1" x14ac:dyDescent="0.25">
      <c r="A48" s="27"/>
      <c r="B48" s="31"/>
      <c r="C48" s="30" t="s">
        <v>42</v>
      </c>
      <c r="D48" s="29">
        <v>0</v>
      </c>
      <c r="E48" s="29">
        <v>20000</v>
      </c>
      <c r="F48" s="29">
        <v>20000</v>
      </c>
      <c r="G48" s="29">
        <v>0</v>
      </c>
      <c r="H48" s="29">
        <v>0</v>
      </c>
      <c r="I48" s="28">
        <f>F48-G48</f>
        <v>20000</v>
      </c>
      <c r="J48" s="22"/>
      <c r="K48" s="21"/>
    </row>
    <row r="49" spans="1:12" s="1" customFormat="1" x14ac:dyDescent="0.25">
      <c r="A49" s="27"/>
      <c r="B49" s="31"/>
      <c r="C49" s="30" t="s">
        <v>41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8">
        <f>F49-G49</f>
        <v>0</v>
      </c>
      <c r="J49" s="22"/>
      <c r="K49" s="21"/>
    </row>
    <row r="50" spans="1:12" s="1" customFormat="1" ht="15.2" customHeight="1" x14ac:dyDescent="0.25">
      <c r="A50" s="27"/>
      <c r="B50" s="33" t="s">
        <v>40</v>
      </c>
      <c r="C50" s="32"/>
      <c r="D50" s="28">
        <f>SUM(D51:D59)</f>
        <v>8576510</v>
      </c>
      <c r="E50" s="28">
        <f>SUM(E51:E59)</f>
        <v>2719456.73</v>
      </c>
      <c r="F50" s="28">
        <f>SUM(F51:F59)</f>
        <v>11295966.73</v>
      </c>
      <c r="G50" s="28">
        <f>SUM(G51:G59)</f>
        <v>3896034.14</v>
      </c>
      <c r="H50" s="28">
        <f>SUM(H51:H59)</f>
        <v>3896034.14</v>
      </c>
      <c r="I50" s="28">
        <f>F50-G50</f>
        <v>7399932.5899999999</v>
      </c>
      <c r="J50" s="22"/>
      <c r="K50" s="21"/>
    </row>
    <row r="51" spans="1:12" s="1" customFormat="1" x14ac:dyDescent="0.25">
      <c r="A51" s="27"/>
      <c r="B51" s="31"/>
      <c r="C51" s="30" t="s">
        <v>39</v>
      </c>
      <c r="D51" s="29">
        <v>1957000</v>
      </c>
      <c r="E51" s="29">
        <v>874472.24</v>
      </c>
      <c r="F51" s="29">
        <v>2831472.24</v>
      </c>
      <c r="G51" s="29">
        <v>122833.9</v>
      </c>
      <c r="H51" s="29">
        <v>122833.9</v>
      </c>
      <c r="I51" s="28">
        <f>F51-G51</f>
        <v>2708638.3400000003</v>
      </c>
      <c r="J51" s="22"/>
      <c r="K51" s="21"/>
      <c r="L51" s="34"/>
    </row>
    <row r="52" spans="1:12" s="1" customFormat="1" x14ac:dyDescent="0.25">
      <c r="A52" s="27"/>
      <c r="B52" s="31"/>
      <c r="C52" s="30" t="s">
        <v>38</v>
      </c>
      <c r="D52" s="29">
        <v>486000</v>
      </c>
      <c r="E52" s="29">
        <v>452875.4</v>
      </c>
      <c r="F52" s="29">
        <v>938875.4</v>
      </c>
      <c r="G52" s="29">
        <v>293661.2</v>
      </c>
      <c r="H52" s="29">
        <v>293661.2</v>
      </c>
      <c r="I52" s="28">
        <f>F52-G52</f>
        <v>645214.19999999995</v>
      </c>
      <c r="J52" s="22"/>
      <c r="K52" s="21"/>
    </row>
    <row r="53" spans="1:12" s="1" customFormat="1" x14ac:dyDescent="0.25">
      <c r="A53" s="27"/>
      <c r="B53" s="31"/>
      <c r="C53" s="30" t="s">
        <v>37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8">
        <f>F53-G53</f>
        <v>0</v>
      </c>
      <c r="J53" s="22"/>
      <c r="K53" s="21"/>
    </row>
    <row r="54" spans="1:12" s="1" customFormat="1" x14ac:dyDescent="0.25">
      <c r="A54" s="27"/>
      <c r="B54" s="31"/>
      <c r="C54" s="30" t="s">
        <v>36</v>
      </c>
      <c r="D54" s="29">
        <v>4710160</v>
      </c>
      <c r="E54" s="29">
        <v>828474.44</v>
      </c>
      <c r="F54" s="29">
        <v>5538634.4400000004</v>
      </c>
      <c r="G54" s="29">
        <v>3284405</v>
      </c>
      <c r="H54" s="29">
        <v>3284405</v>
      </c>
      <c r="I54" s="28">
        <f>F54-G54</f>
        <v>2254229.4400000004</v>
      </c>
      <c r="J54" s="22"/>
      <c r="K54" s="21"/>
    </row>
    <row r="55" spans="1:12" s="1" customFormat="1" x14ac:dyDescent="0.25">
      <c r="A55" s="27"/>
      <c r="B55" s="31"/>
      <c r="C55" s="30" t="s">
        <v>35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8">
        <f>F55-G55</f>
        <v>0</v>
      </c>
      <c r="J55" s="22"/>
      <c r="K55" s="21"/>
    </row>
    <row r="56" spans="1:12" s="1" customFormat="1" x14ac:dyDescent="0.25">
      <c r="A56" s="27"/>
      <c r="B56" s="31"/>
      <c r="C56" s="30" t="s">
        <v>34</v>
      </c>
      <c r="D56" s="29">
        <v>1173350</v>
      </c>
      <c r="E56" s="29">
        <v>721634.65</v>
      </c>
      <c r="F56" s="29">
        <v>1894984.65</v>
      </c>
      <c r="G56" s="29">
        <v>195134.04</v>
      </c>
      <c r="H56" s="29">
        <v>195134.04</v>
      </c>
      <c r="I56" s="28">
        <f>F56-G56</f>
        <v>1699850.6099999999</v>
      </c>
      <c r="J56" s="22"/>
      <c r="K56" s="21"/>
    </row>
    <row r="57" spans="1:12" s="1" customFormat="1" x14ac:dyDescent="0.25">
      <c r="A57" s="27"/>
      <c r="B57" s="31"/>
      <c r="C57" s="30" t="s">
        <v>33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8">
        <f>F57-G57</f>
        <v>0</v>
      </c>
      <c r="J57" s="22"/>
      <c r="K57" s="21"/>
    </row>
    <row r="58" spans="1:12" s="1" customFormat="1" x14ac:dyDescent="0.25">
      <c r="A58" s="27"/>
      <c r="B58" s="31"/>
      <c r="C58" s="30" t="s">
        <v>32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8">
        <f>F58-G58</f>
        <v>0</v>
      </c>
      <c r="J58" s="22"/>
      <c r="K58" s="21"/>
    </row>
    <row r="59" spans="1:12" s="1" customFormat="1" x14ac:dyDescent="0.25">
      <c r="A59" s="27"/>
      <c r="B59" s="31"/>
      <c r="C59" s="30" t="s">
        <v>31</v>
      </c>
      <c r="D59" s="29">
        <v>250000</v>
      </c>
      <c r="E59" s="29">
        <v>-158000</v>
      </c>
      <c r="F59" s="29">
        <v>92000</v>
      </c>
      <c r="G59" s="29">
        <v>0</v>
      </c>
      <c r="H59" s="29">
        <v>0</v>
      </c>
      <c r="I59" s="28">
        <f>F59-G59</f>
        <v>92000</v>
      </c>
      <c r="J59" s="22"/>
      <c r="K59" s="21"/>
    </row>
    <row r="60" spans="1:12" s="1" customFormat="1" ht="15.2" customHeight="1" x14ac:dyDescent="0.25">
      <c r="A60" s="27"/>
      <c r="B60" s="33" t="s">
        <v>30</v>
      </c>
      <c r="C60" s="32"/>
      <c r="D60" s="28">
        <f>SUM(D61:D63)</f>
        <v>86055152</v>
      </c>
      <c r="E60" s="28">
        <f>SUM(E61:E63)</f>
        <v>11737047.57</v>
      </c>
      <c r="F60" s="28">
        <f>SUM(F61:F63)</f>
        <v>97792199.570000008</v>
      </c>
      <c r="G60" s="28">
        <f>SUM(G61:G63)</f>
        <v>75985129.129999995</v>
      </c>
      <c r="H60" s="28">
        <f>SUM(H61:H63)</f>
        <v>75985129.129999995</v>
      </c>
      <c r="I60" s="28">
        <f>F60-G60</f>
        <v>21807070.440000013</v>
      </c>
      <c r="J60" s="22"/>
      <c r="K60" s="21"/>
    </row>
    <row r="61" spans="1:12" s="1" customFormat="1" x14ac:dyDescent="0.25">
      <c r="A61" s="27"/>
      <c r="B61" s="31"/>
      <c r="C61" s="30" t="s">
        <v>29</v>
      </c>
      <c r="D61" s="29">
        <v>50535822.539999999</v>
      </c>
      <c r="E61" s="29">
        <v>31512413.5</v>
      </c>
      <c r="F61" s="29">
        <v>82048236.040000007</v>
      </c>
      <c r="G61" s="29">
        <v>61690995.969999999</v>
      </c>
      <c r="H61" s="29">
        <v>61690995.969999999</v>
      </c>
      <c r="I61" s="28">
        <f>F61-G61</f>
        <v>20357240.070000008</v>
      </c>
      <c r="J61" s="22"/>
      <c r="K61" s="21"/>
    </row>
    <row r="62" spans="1:12" s="1" customFormat="1" x14ac:dyDescent="0.25">
      <c r="A62" s="27"/>
      <c r="B62" s="31"/>
      <c r="C62" s="30" t="s">
        <v>28</v>
      </c>
      <c r="D62" s="29">
        <v>35519329.460000001</v>
      </c>
      <c r="E62" s="29">
        <v>-19775365.93</v>
      </c>
      <c r="F62" s="29">
        <v>15743963.529999999</v>
      </c>
      <c r="G62" s="29">
        <v>14294133.16</v>
      </c>
      <c r="H62" s="29">
        <v>14294133.16</v>
      </c>
      <c r="I62" s="28">
        <f>F62-G62</f>
        <v>1449830.3699999992</v>
      </c>
      <c r="J62" s="22"/>
      <c r="K62" s="21"/>
    </row>
    <row r="63" spans="1:12" s="1" customFormat="1" x14ac:dyDescent="0.25">
      <c r="A63" s="27"/>
      <c r="B63" s="31"/>
      <c r="C63" s="30" t="s">
        <v>27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8">
        <f>F63-G63</f>
        <v>0</v>
      </c>
      <c r="J63" s="22"/>
      <c r="K63" s="21"/>
    </row>
    <row r="64" spans="1:12" s="1" customFormat="1" ht="15.2" customHeight="1" x14ac:dyDescent="0.25">
      <c r="A64" s="27"/>
      <c r="B64" s="33" t="s">
        <v>26</v>
      </c>
      <c r="C64" s="32"/>
      <c r="D64" s="28">
        <f>SUM(D65:D71)</f>
        <v>8658000</v>
      </c>
      <c r="E64" s="28">
        <f>SUM(E65:E71)</f>
        <v>-962395.88</v>
      </c>
      <c r="F64" s="28">
        <f>SUM(F65:F71)</f>
        <v>7695604.1200000001</v>
      </c>
      <c r="G64" s="28">
        <f>SUM(G65:G71)</f>
        <v>0</v>
      </c>
      <c r="H64" s="28">
        <f>SUM(H65:H71)</f>
        <v>0</v>
      </c>
      <c r="I64" s="28">
        <f>F64-G64</f>
        <v>7695604.1200000001</v>
      </c>
      <c r="J64" s="22"/>
      <c r="K64" s="21"/>
    </row>
    <row r="65" spans="1:11" s="1" customFormat="1" x14ac:dyDescent="0.25">
      <c r="A65" s="27"/>
      <c r="B65" s="31"/>
      <c r="C65" s="30" t="s">
        <v>25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8">
        <f>F65-G65</f>
        <v>0</v>
      </c>
      <c r="J65" s="22"/>
      <c r="K65" s="21"/>
    </row>
    <row r="66" spans="1:11" s="1" customFormat="1" x14ac:dyDescent="0.25">
      <c r="A66" s="27"/>
      <c r="B66" s="31"/>
      <c r="C66" s="30" t="s">
        <v>24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8">
        <f>F66-G66</f>
        <v>0</v>
      </c>
      <c r="J66" s="22"/>
      <c r="K66" s="21"/>
    </row>
    <row r="67" spans="1:11" s="1" customFormat="1" x14ac:dyDescent="0.25">
      <c r="A67" s="27"/>
      <c r="B67" s="31"/>
      <c r="C67" s="30" t="s">
        <v>23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8">
        <f>F67-G67</f>
        <v>0</v>
      </c>
      <c r="J67" s="22"/>
      <c r="K67" s="21"/>
    </row>
    <row r="68" spans="1:11" s="1" customFormat="1" x14ac:dyDescent="0.25">
      <c r="A68" s="27"/>
      <c r="B68" s="31"/>
      <c r="C68" s="30" t="s">
        <v>22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8">
        <f>F68-G68</f>
        <v>0</v>
      </c>
      <c r="J68" s="22"/>
      <c r="K68" s="21"/>
    </row>
    <row r="69" spans="1:11" s="1" customFormat="1" x14ac:dyDescent="0.25">
      <c r="A69" s="27"/>
      <c r="B69" s="31"/>
      <c r="C69" s="30" t="s">
        <v>21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8">
        <f>F69-G69</f>
        <v>0</v>
      </c>
      <c r="J69" s="22"/>
      <c r="K69" s="21"/>
    </row>
    <row r="70" spans="1:11" s="1" customFormat="1" x14ac:dyDescent="0.25">
      <c r="A70" s="27"/>
      <c r="B70" s="31"/>
      <c r="C70" s="30" t="s">
        <v>20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8">
        <f>F70-G70</f>
        <v>0</v>
      </c>
      <c r="J70" s="22"/>
      <c r="K70" s="21"/>
    </row>
    <row r="71" spans="1:11" s="1" customFormat="1" x14ac:dyDescent="0.25">
      <c r="A71" s="27"/>
      <c r="B71" s="31"/>
      <c r="C71" s="30" t="s">
        <v>19</v>
      </c>
      <c r="D71" s="29">
        <v>8658000</v>
      </c>
      <c r="E71" s="29">
        <v>-962395.88</v>
      </c>
      <c r="F71" s="29">
        <v>7695604.1200000001</v>
      </c>
      <c r="G71" s="29">
        <v>0</v>
      </c>
      <c r="H71" s="29">
        <v>0</v>
      </c>
      <c r="I71" s="28">
        <f>F71-G71</f>
        <v>7695604.1200000001</v>
      </c>
      <c r="J71" s="22"/>
      <c r="K71" s="21"/>
    </row>
    <row r="72" spans="1:11" s="1" customFormat="1" ht="15.2" customHeight="1" x14ac:dyDescent="0.25">
      <c r="A72" s="27"/>
      <c r="B72" s="33" t="s">
        <v>18</v>
      </c>
      <c r="C72" s="32"/>
      <c r="D72" s="28">
        <f>SUM(D73:D75)</f>
        <v>7674100</v>
      </c>
      <c r="E72" s="28">
        <f>SUM(E73:E75)</f>
        <v>6547189</v>
      </c>
      <c r="F72" s="28">
        <f>SUM(F73:F75)</f>
        <v>14221289</v>
      </c>
      <c r="G72" s="28">
        <f>SUM(G73:G75)</f>
        <v>13345657.870000001</v>
      </c>
      <c r="H72" s="28">
        <f>SUM(H73:H75)</f>
        <v>13345657.870000001</v>
      </c>
      <c r="I72" s="28">
        <f>F72-G72</f>
        <v>875631.12999999896</v>
      </c>
      <c r="J72" s="22"/>
      <c r="K72" s="21"/>
    </row>
    <row r="73" spans="1:11" s="1" customFormat="1" x14ac:dyDescent="0.25">
      <c r="A73" s="27"/>
      <c r="B73" s="31"/>
      <c r="C73" s="30" t="s">
        <v>17</v>
      </c>
      <c r="D73" s="29">
        <v>0</v>
      </c>
      <c r="E73" s="29">
        <v>1173585</v>
      </c>
      <c r="F73" s="29">
        <v>1173585</v>
      </c>
      <c r="G73" s="29">
        <v>1173585</v>
      </c>
      <c r="H73" s="29">
        <v>1173585</v>
      </c>
      <c r="I73" s="28">
        <f>F73-G73</f>
        <v>0</v>
      </c>
      <c r="J73" s="22"/>
      <c r="K73" s="21"/>
    </row>
    <row r="74" spans="1:11" s="1" customFormat="1" x14ac:dyDescent="0.25">
      <c r="A74" s="27"/>
      <c r="B74" s="31"/>
      <c r="C74" s="30" t="s">
        <v>16</v>
      </c>
      <c r="D74" s="29">
        <v>0</v>
      </c>
      <c r="E74" s="29">
        <v>4639780.1500000004</v>
      </c>
      <c r="F74" s="29">
        <v>4639780.1500000004</v>
      </c>
      <c r="G74" s="29">
        <v>4639780.1500000004</v>
      </c>
      <c r="H74" s="29">
        <v>4639780.1500000004</v>
      </c>
      <c r="I74" s="28">
        <f>F74-G74</f>
        <v>0</v>
      </c>
      <c r="J74" s="22"/>
      <c r="K74" s="21"/>
    </row>
    <row r="75" spans="1:11" s="1" customFormat="1" x14ac:dyDescent="0.25">
      <c r="A75" s="27"/>
      <c r="B75" s="31"/>
      <c r="C75" s="30" t="s">
        <v>15</v>
      </c>
      <c r="D75" s="29">
        <v>7674100</v>
      </c>
      <c r="E75" s="29">
        <v>733823.85</v>
      </c>
      <c r="F75" s="29">
        <v>8407923.8499999996</v>
      </c>
      <c r="G75" s="29">
        <v>7532292.7199999997</v>
      </c>
      <c r="H75" s="29">
        <v>7532292.7199999997</v>
      </c>
      <c r="I75" s="28">
        <f>F75-G75</f>
        <v>875631.12999999989</v>
      </c>
      <c r="J75" s="22"/>
      <c r="K75" s="21"/>
    </row>
    <row r="76" spans="1:11" s="1" customFormat="1" ht="15.2" customHeight="1" x14ac:dyDescent="0.25">
      <c r="A76" s="27"/>
      <c r="B76" s="33" t="s">
        <v>14</v>
      </c>
      <c r="C76" s="32"/>
      <c r="D76" s="28">
        <f>SUM(D77:D83)</f>
        <v>0</v>
      </c>
      <c r="E76" s="28">
        <f>SUM(E77:E83)</f>
        <v>0</v>
      </c>
      <c r="F76" s="28">
        <f>SUM(F77:F83)</f>
        <v>0</v>
      </c>
      <c r="G76" s="28">
        <f>SUM(G77:G83)</f>
        <v>0</v>
      </c>
      <c r="H76" s="28">
        <f>SUM(H77:H83)</f>
        <v>0</v>
      </c>
      <c r="I76" s="28">
        <f>F76-G76</f>
        <v>0</v>
      </c>
      <c r="J76" s="22"/>
      <c r="K76" s="21"/>
    </row>
    <row r="77" spans="1:11" s="1" customFormat="1" x14ac:dyDescent="0.25">
      <c r="A77" s="27"/>
      <c r="B77" s="31"/>
      <c r="C77" s="30" t="s">
        <v>13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8">
        <f>F77-G77</f>
        <v>0</v>
      </c>
      <c r="J77" s="22"/>
      <c r="K77" s="21"/>
    </row>
    <row r="78" spans="1:11" s="1" customFormat="1" x14ac:dyDescent="0.25">
      <c r="A78" s="27"/>
      <c r="B78" s="31"/>
      <c r="C78" s="30" t="s">
        <v>12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8">
        <f>F78-G78</f>
        <v>0</v>
      </c>
      <c r="J78" s="22"/>
      <c r="K78" s="21"/>
    </row>
    <row r="79" spans="1:11" s="1" customFormat="1" x14ac:dyDescent="0.25">
      <c r="A79" s="27"/>
      <c r="B79" s="31"/>
      <c r="C79" s="30" t="s">
        <v>11</v>
      </c>
      <c r="D79" s="29">
        <v>0</v>
      </c>
      <c r="E79" s="29">
        <v>0</v>
      </c>
      <c r="F79" s="29">
        <v>0</v>
      </c>
      <c r="G79" s="29">
        <v>0</v>
      </c>
      <c r="H79" s="29">
        <v>0</v>
      </c>
      <c r="I79" s="28">
        <f>F79-G79</f>
        <v>0</v>
      </c>
      <c r="J79" s="22"/>
      <c r="K79" s="21"/>
    </row>
    <row r="80" spans="1:11" s="1" customFormat="1" x14ac:dyDescent="0.25">
      <c r="A80" s="27"/>
      <c r="B80" s="31"/>
      <c r="C80" s="30" t="s">
        <v>10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8">
        <f>F80-G80</f>
        <v>0</v>
      </c>
      <c r="J80" s="22"/>
      <c r="K80" s="21"/>
    </row>
    <row r="81" spans="1:11" s="1" customFormat="1" x14ac:dyDescent="0.25">
      <c r="A81" s="27"/>
      <c r="B81" s="31"/>
      <c r="C81" s="30" t="s">
        <v>9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8">
        <f>F81-G81</f>
        <v>0</v>
      </c>
      <c r="J81" s="22"/>
      <c r="K81" s="21"/>
    </row>
    <row r="82" spans="1:11" s="1" customFormat="1" x14ac:dyDescent="0.25">
      <c r="A82" s="27"/>
      <c r="B82" s="31"/>
      <c r="C82" s="30" t="s">
        <v>8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8">
        <f>F82-G82</f>
        <v>0</v>
      </c>
      <c r="J82" s="22"/>
      <c r="K82" s="21"/>
    </row>
    <row r="83" spans="1:11" s="1" customFormat="1" x14ac:dyDescent="0.25">
      <c r="A83" s="27"/>
      <c r="B83" s="26"/>
      <c r="C83" s="25" t="s">
        <v>7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3">
        <f>F83-G83</f>
        <v>0</v>
      </c>
      <c r="J83" s="22"/>
      <c r="K83" s="21"/>
    </row>
    <row r="84" spans="1:11" s="1" customFormat="1" x14ac:dyDescent="0.25">
      <c r="A84" s="20"/>
      <c r="B84" s="19"/>
      <c r="C84" s="18" t="s">
        <v>6</v>
      </c>
      <c r="D84" s="17">
        <f>SUM(D12,D20,D30,D40,D50,D60,D64,D72,D76)</f>
        <v>463295650.25999999</v>
      </c>
      <c r="E84" s="17">
        <f>SUM(E12,E20,E30,E40,E50,E60,E64,E72,E76)</f>
        <v>43891042.160000004</v>
      </c>
      <c r="F84" s="17">
        <f>SUM(F12,F20,F30,F40,F50,F60,F64,F72,F76)</f>
        <v>507186692.42000002</v>
      </c>
      <c r="G84" s="17">
        <f>SUM(G12,G20,G30,G40,G50,G60,G64,G72,G76)</f>
        <v>320133612.51999998</v>
      </c>
      <c r="H84" s="17">
        <f>SUM(H12,H20,H30,H40,H50,H60,H64,H72,H76)</f>
        <v>320086992.12</v>
      </c>
      <c r="I84" s="16">
        <f>F84-G84</f>
        <v>187053079.90000004</v>
      </c>
      <c r="J84" s="15"/>
      <c r="K84" s="14"/>
    </row>
    <row r="85" spans="1:11" s="1" customFormat="1" x14ac:dyDescent="0.25">
      <c r="B85" s="13"/>
      <c r="C85" s="13"/>
      <c r="D85" s="13"/>
      <c r="E85" s="13"/>
      <c r="F85" s="13"/>
      <c r="G85" s="13"/>
      <c r="H85" s="13"/>
      <c r="I85" s="13"/>
    </row>
    <row r="86" spans="1:11" s="1" customFormat="1" ht="15.2" customHeight="1" x14ac:dyDescent="0.25">
      <c r="B86" s="12" t="s">
        <v>5</v>
      </c>
      <c r="C86" s="12"/>
      <c r="D86" s="12"/>
      <c r="E86" s="12"/>
      <c r="F86" s="12"/>
      <c r="G86" s="12"/>
      <c r="H86" s="12"/>
      <c r="I86" s="12"/>
    </row>
    <row r="87" spans="1:11" s="1" customFormat="1" ht="15.2" customHeight="1" x14ac:dyDescent="0.25">
      <c r="D87" s="2"/>
      <c r="E87" s="2"/>
      <c r="F87" s="2"/>
      <c r="G87" s="2"/>
      <c r="H87" s="2"/>
    </row>
    <row r="88" spans="1:11" s="1" customFormat="1" ht="40.700000000000003" customHeight="1" x14ac:dyDescent="0.25">
      <c r="B88" s="11"/>
      <c r="C88" s="10" t="s">
        <v>4</v>
      </c>
      <c r="D88" s="9" t="s">
        <v>4</v>
      </c>
      <c r="E88" s="8" t="s">
        <v>4</v>
      </c>
      <c r="F88" s="8"/>
      <c r="G88" s="8"/>
      <c r="H88" s="8"/>
    </row>
    <row r="89" spans="1:11" s="1" customFormat="1" ht="15.2" customHeight="1" x14ac:dyDescent="0.25">
      <c r="B89" s="7" t="s">
        <v>3</v>
      </c>
      <c r="C89" s="7"/>
      <c r="D89" s="6"/>
      <c r="E89" s="7" t="s">
        <v>2</v>
      </c>
      <c r="F89" s="7"/>
      <c r="G89" s="7"/>
      <c r="H89" s="7"/>
    </row>
    <row r="90" spans="1:11" s="1" customFormat="1" ht="15.2" customHeight="1" x14ac:dyDescent="0.25">
      <c r="B90" s="4" t="s">
        <v>1</v>
      </c>
      <c r="C90" s="4"/>
      <c r="D90" s="6"/>
      <c r="E90" s="5"/>
      <c r="F90" s="4" t="s">
        <v>0</v>
      </c>
      <c r="G90" s="4"/>
      <c r="H90" s="3"/>
    </row>
    <row r="91" spans="1:11" s="1" customFormat="1" ht="15.2" customHeight="1" x14ac:dyDescent="0.25">
      <c r="G91" s="3"/>
      <c r="H91" s="3"/>
    </row>
    <row r="93" spans="1:11" s="1" customFormat="1" ht="15.2" customHeight="1" x14ac:dyDescent="0.25">
      <c r="F93" s="2"/>
    </row>
  </sheetData>
  <mergeCells count="25">
    <mergeCell ref="B86:I86"/>
    <mergeCell ref="E88:H88"/>
    <mergeCell ref="B89:C89"/>
    <mergeCell ref="B90:C90"/>
    <mergeCell ref="F90:G90"/>
    <mergeCell ref="E89:H89"/>
    <mergeCell ref="B64:C64"/>
    <mergeCell ref="B72:C72"/>
    <mergeCell ref="B76:C76"/>
    <mergeCell ref="I9:I10"/>
    <mergeCell ref="B12:C12"/>
    <mergeCell ref="B20:C20"/>
    <mergeCell ref="B30:C30"/>
    <mergeCell ref="B40:C40"/>
    <mergeCell ref="B50:C50"/>
    <mergeCell ref="B9:C11"/>
    <mergeCell ref="B1:I1"/>
    <mergeCell ref="B2:I2"/>
    <mergeCell ref="B4:I4"/>
    <mergeCell ref="B5:I5"/>
    <mergeCell ref="B7:I7"/>
    <mergeCell ref="B60:C60"/>
    <mergeCell ref="D9:H9"/>
    <mergeCell ref="B3:I3"/>
    <mergeCell ref="B6:I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2021-10-26T17:04:44Z</dcterms:created>
  <dcterms:modified xsi:type="dcterms:W3CDTF">2021-10-26T17:05:04Z</dcterms:modified>
</cp:coreProperties>
</file>